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0.04.23 Механизм\ЖАЛГАС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4" i="1" l="1"/>
  <c r="I432" i="1" l="1"/>
  <c r="H432" i="1"/>
  <c r="I435" i="1" l="1"/>
  <c r="H435" i="1"/>
  <c r="H439" i="1" l="1"/>
  <c r="I43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</calcChain>
</file>

<file path=xl/sharedStrings.xml><?xml version="1.0" encoding="utf-8"?>
<sst xmlns="http://schemas.openxmlformats.org/spreadsheetml/2006/main" count="3479" uniqueCount="953">
  <si>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</si>
  <si>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</si>
  <si>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</si>
  <si>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</si>
  <si>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</si>
  <si>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</si>
  <si>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</si>
  <si>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</si>
  <si>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</si>
  <si>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</si>
  <si>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</si>
  <si>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</si>
  <si>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</si>
  <si>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</si>
  <si>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</si>
  <si>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</si>
  <si>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</si>
  <si>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</si>
  <si>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</si>
  <si>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</si>
  <si>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</si>
  <si>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</si>
  <si>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</si>
  <si>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</si>
  <si>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</si>
  <si>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</si>
  <si>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</si>
  <si>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</si>
  <si>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</si>
  <si>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</si>
  <si>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</si>
  <si>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</si>
  <si>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</si>
  <si>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</si>
  <si>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</si>
  <si>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</si>
  <si>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</si>
  <si>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</si>
  <si>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</si>
  <si>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</si>
  <si>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</si>
  <si>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</si>
  <si>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</si>
  <si>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</si>
  <si>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</si>
  <si>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</si>
  <si>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</si>
  <si>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</si>
  <si>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</si>
  <si>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</si>
  <si>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</si>
  <si>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</si>
  <si>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</si>
  <si>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</si>
  <si>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</si>
  <si>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</si>
  <si>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</si>
  <si>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</si>
  <si>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</si>
  <si>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</si>
  <si>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</si>
  <si>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</si>
  <si>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</si>
  <si>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</si>
  <si>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</si>
  <si>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</si>
  <si>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</si>
  <si>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</si>
  <si>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</si>
  <si>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</si>
  <si>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</si>
  <si>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</si>
  <si>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</si>
  <si>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</si>
  <si>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</si>
  <si>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</si>
  <si>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</si>
  <si>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</si>
  <si>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</si>
  <si>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</si>
  <si>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</si>
  <si>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</si>
  <si>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</si>
  <si>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</si>
  <si>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</si>
  <si>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</si>
  <si>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</si>
  <si>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</si>
  <si>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</si>
  <si>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</si>
  <si>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</si>
  <si>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</si>
  <si>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</si>
  <si>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</si>
  <si>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</si>
  <si>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</si>
  <si>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</si>
  <si>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</si>
  <si>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</si>
  <si>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</si>
  <si>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</si>
  <si>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</si>
  <si>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</si>
  <si>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</si>
  <si>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</si>
  <si>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</si>
  <si>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</si>
  <si>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</si>
  <si>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</si>
  <si>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</si>
  <si>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</si>
  <si>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</si>
  <si>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</si>
  <si>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</si>
  <si>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</si>
  <si>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</si>
  <si>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</si>
  <si>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</si>
  <si>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</si>
  <si>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</si>
  <si>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</si>
  <si>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</si>
  <si>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</si>
  <si>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</si>
  <si>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</si>
  <si>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</si>
  <si>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</si>
  <si>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</si>
  <si>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</si>
  <si>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</si>
  <si>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</si>
  <si>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</si>
  <si>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</si>
  <si>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</si>
  <si>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</si>
  <si>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</si>
  <si>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</si>
  <si>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</si>
  <si>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</si>
  <si>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</si>
  <si>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</si>
  <si>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</si>
  <si>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</si>
  <si>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</si>
  <si>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</si>
  <si>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</si>
  <si>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</si>
  <si>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</si>
  <si>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</si>
  <si>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</si>
  <si>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</si>
  <si>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</si>
  <si>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</si>
  <si>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</si>
  <si>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</si>
  <si>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</si>
  <si>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</si>
  <si>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</si>
  <si>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</si>
  <si>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</si>
  <si>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</si>
  <si>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</si>
  <si>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</si>
  <si>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</si>
  <si>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</si>
  <si>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</si>
  <si>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</si>
  <si>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</si>
  <si>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</si>
  <si>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</si>
  <si>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</si>
  <si>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</si>
  <si>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</si>
  <si>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</si>
  <si>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</si>
  <si>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</si>
  <si>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</si>
  <si>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</si>
  <si>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</si>
  <si>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</si>
  <si>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</si>
  <si>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</si>
  <si>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</si>
  <si>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</si>
  <si>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</si>
  <si>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</si>
  <si>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</si>
  <si>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</si>
  <si>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</si>
  <si>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</si>
  <si>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</si>
  <si>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</si>
  <si>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</si>
  <si>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</si>
  <si>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</si>
  <si>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</si>
  <si>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</si>
  <si>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</si>
  <si>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</si>
  <si>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</si>
  <si>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</si>
  <si>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</si>
  <si>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</si>
  <si>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</si>
  <si>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</si>
  <si>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</si>
  <si>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</si>
  <si>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</si>
  <si>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</si>
  <si>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</si>
  <si>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</si>
  <si>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</si>
  <si>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</si>
  <si>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</si>
  <si>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</si>
  <si>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</si>
  <si>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</si>
  <si>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</si>
  <si>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</si>
  <si>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</si>
  <si>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</si>
  <si>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</si>
  <si>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</si>
  <si>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</si>
  <si>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</si>
  <si>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</si>
  <si>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</si>
  <si>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</si>
  <si>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</si>
  <si>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</si>
  <si>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</si>
  <si>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</si>
  <si>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</si>
  <si>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</si>
  <si>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</si>
  <si>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</si>
  <si>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</si>
  <si>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</si>
  <si>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</si>
  <si>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</si>
  <si>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</si>
  <si>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</si>
  <si>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</si>
  <si>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</si>
  <si>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</si>
  <si>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</si>
  <si>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</si>
  <si>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</si>
  <si>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</si>
  <si>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</si>
  <si>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</si>
  <si>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</si>
  <si>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</si>
  <si>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</si>
  <si>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</si>
  <si>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</si>
  <si>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</si>
  <si>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</si>
  <si>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</si>
  <si>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</si>
  <si>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</si>
  <si>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</si>
  <si>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</si>
  <si>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</si>
  <si>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</si>
  <si>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</si>
  <si>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</si>
  <si>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</si>
  <si>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</si>
  <si>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</si>
  <si>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</si>
  <si>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</si>
  <si>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</si>
  <si>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</si>
  <si>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</si>
  <si>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</si>
  <si>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</si>
  <si>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</si>
  <si>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</si>
  <si>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</si>
  <si>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</si>
  <si>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</si>
  <si>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</si>
  <si>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</si>
  <si>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</si>
  <si>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</si>
  <si>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</si>
  <si>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</si>
  <si>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</si>
  <si>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</si>
  <si>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</si>
  <si>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</si>
  <si>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</si>
  <si>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</si>
  <si>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</si>
  <si>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</si>
  <si>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</si>
  <si>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</si>
  <si>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</si>
  <si>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</si>
  <si>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</si>
  <si>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</si>
  <si>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</si>
  <si>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</si>
  <si>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</si>
  <si>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</si>
  <si>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</si>
  <si>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</si>
  <si>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</si>
  <si>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</si>
  <si>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</si>
  <si>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</si>
  <si>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</si>
  <si>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</si>
  <si>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</si>
  <si>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</si>
  <si>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</si>
  <si>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</si>
  <si>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</si>
  <si>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</si>
  <si>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</si>
  <si>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</si>
  <si>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</si>
  <si>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</si>
  <si>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</si>
  <si>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</si>
  <si>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</si>
  <si>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</si>
  <si>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</si>
  <si>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</si>
  <si>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</si>
  <si>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</si>
  <si>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</si>
  <si>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</si>
  <si>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</si>
  <si>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</si>
  <si>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</si>
  <si>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</si>
  <si>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</si>
  <si>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</si>
  <si>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</si>
  <si>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</si>
  <si>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</si>
  <si>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</si>
  <si>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</si>
  <si>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</si>
  <si>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</si>
  <si>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</si>
  <si>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</si>
  <si>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</si>
  <si>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</si>
  <si>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</si>
  <si>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</si>
  <si>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</si>
  <si>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</si>
  <si>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</si>
  <si>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</si>
  <si>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</si>
  <si>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</si>
  <si>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</si>
  <si>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</si>
  <si>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</si>
  <si>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</si>
  <si>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</si>
  <si>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</si>
  <si>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</si>
  <si>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</si>
  <si>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</si>
  <si>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</si>
  <si>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</si>
  <si>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</si>
  <si>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</si>
  <si>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</si>
  <si>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</si>
  <si>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</si>
  <si>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</si>
  <si>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</si>
  <si>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</si>
  <si>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</si>
  <si>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</si>
  <si>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</si>
  <si>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</si>
  <si>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</si>
  <si>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</si>
  <si>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</si>
  <si>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</si>
  <si>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</si>
  <si>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</si>
  <si>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</si>
  <si>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</si>
  <si>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</si>
  <si>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</si>
  <si>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</si>
  <si>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</si>
  <si>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</si>
  <si>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</si>
  <si>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</si>
  <si>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</si>
  <si>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</si>
  <si>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</si>
  <si>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</si>
  <si>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</si>
  <si>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</si>
  <si>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</si>
  <si>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</si>
  <si>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</si>
  <si>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</si>
  <si>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</si>
  <si>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</si>
  <si>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</si>
  <si>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</si>
  <si>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</si>
  <si>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</si>
  <si>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</si>
  <si>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</si>
  <si>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</si>
  <si>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</si>
  <si>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</si>
  <si>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</si>
  <si>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</si>
  <si>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</si>
  <si>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</si>
  <si>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</si>
  <si>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</si>
  <si>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</si>
  <si>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</si>
  <si>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</si>
  <si>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</si>
  <si>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</si>
  <si>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</si>
  <si>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</si>
  <si>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</si>
  <si>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</si>
  <si>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</si>
  <si>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</si>
  <si>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</si>
  <si>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</si>
  <si>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</si>
  <si>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</si>
  <si>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</si>
  <si>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</si>
  <si>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</si>
  <si>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</si>
  <si>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</si>
  <si>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</si>
  <si>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</si>
  <si>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</si>
  <si>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</si>
  <si>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</si>
  <si>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</si>
  <si>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</si>
  <si>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</si>
  <si>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</si>
  <si>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</si>
  <si>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</si>
  <si>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</si>
  <si>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</si>
  <si>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</si>
  <si>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</si>
  <si>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</si>
  <si>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</si>
  <si>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</si>
  <si>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</si>
  <si>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</si>
  <si>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</si>
  <si>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</si>
  <si>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</si>
  <si>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</si>
  <si>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</si>
  <si>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</si>
  <si>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</si>
  <si>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</si>
  <si>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</si>
  <si>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</si>
  <si>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</si>
  <si>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</si>
  <si>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</si>
  <si>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</si>
  <si>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</si>
  <si>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</si>
  <si>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</si>
  <si>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</si>
  <si>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</si>
  <si>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</si>
  <si>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</si>
  <si>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</si>
  <si>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</si>
  <si>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</si>
  <si>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</si>
  <si>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</si>
  <si>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</si>
  <si>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</si>
  <si>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</si>
  <si>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</si>
  <si>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</si>
  <si>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</si>
  <si>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</si>
  <si>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</si>
  <si>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</si>
  <si>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</si>
  <si>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</si>
  <si>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</si>
  <si>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</si>
  <si>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</si>
  <si>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</si>
  <si>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</si>
  <si>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</si>
  <si>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</si>
  <si>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</si>
  <si>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</si>
  <si>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</si>
  <si>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</si>
  <si>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</si>
  <si>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</si>
  <si>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</si>
  <si>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</si>
  <si>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</si>
  <si>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</si>
  <si>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</si>
  <si>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</si>
  <si>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</si>
  <si>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</si>
  <si>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</si>
  <si>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</si>
  <si>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</si>
  <si>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</si>
  <si>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</si>
  <si>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</si>
  <si>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</si>
  <si>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</si>
  <si>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</si>
  <si>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</si>
  <si>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</si>
  <si>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</si>
  <si>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</si>
  <si>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</si>
  <si>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</si>
  <si>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</si>
  <si>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</si>
  <si>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</si>
  <si>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</si>
  <si>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</si>
  <si>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</si>
  <si>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</si>
  <si>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</si>
  <si>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</si>
  <si>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</si>
  <si>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</si>
  <si>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</si>
  <si>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</si>
  <si>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</si>
  <si>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</si>
  <si>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</si>
  <si>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</si>
  <si>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</si>
  <si>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</si>
  <si>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</si>
  <si>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</si>
  <si>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</si>
  <si>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</si>
  <si>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</si>
  <si>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</si>
  <si>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</si>
  <si>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</si>
  <si>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</si>
  <si>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</si>
  <si>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</si>
  <si>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</si>
  <si>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</si>
  <si>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</si>
  <si>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</si>
  <si>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</si>
  <si>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</si>
  <si>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</si>
  <si>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</si>
  <si>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</si>
  <si>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</si>
  <si>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</si>
  <si>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</si>
  <si>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</si>
  <si>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</si>
  <si>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</si>
  <si>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</si>
  <si>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</si>
  <si>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</si>
  <si>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</si>
  <si>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</si>
  <si>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</si>
  <si>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</si>
  <si>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</si>
  <si>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</si>
  <si>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</si>
  <si>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</si>
  <si>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</si>
  <si>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</si>
  <si>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</si>
  <si>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</si>
  <si>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</si>
  <si>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</si>
  <si>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</si>
  <si>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</si>
  <si>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</si>
  <si>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</si>
  <si>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</si>
  <si>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</si>
  <si>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</si>
  <si>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</si>
  <si>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</si>
  <si>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</si>
  <si>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</si>
  <si>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</si>
  <si>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</si>
  <si>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</si>
  <si>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</si>
  <si>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</si>
  <si>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</si>
  <si>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</si>
  <si>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</si>
  <si>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</si>
  <si>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</si>
  <si>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</si>
  <si>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</si>
  <si>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</si>
  <si>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</si>
  <si>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</si>
  <si>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</si>
  <si>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</si>
  <si>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</si>
  <si>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</si>
  <si>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</si>
  <si>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</si>
  <si>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</si>
  <si>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</si>
  <si>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</si>
  <si>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</si>
  <si>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</si>
  <si>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</si>
  <si>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</si>
  <si>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</si>
  <si>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</si>
  <si>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</si>
  <si>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</si>
  <si>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</si>
  <si>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</si>
  <si>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</si>
  <si>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</si>
  <si>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</si>
  <si>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</si>
  <si>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</si>
  <si>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</si>
  <si>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</si>
  <si>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</si>
  <si>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</si>
  <si>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</si>
  <si>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</si>
  <si>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</si>
  <si>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</si>
  <si>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</si>
  <si>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</si>
  <si>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</si>
  <si>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</si>
  <si>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</si>
  <si>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</si>
  <si>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</si>
  <si>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</si>
  <si>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</si>
  <si>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</si>
  <si>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</si>
  <si>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</si>
  <si>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</si>
  <si>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</si>
  <si>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</si>
  <si>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</si>
  <si>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</si>
  <si>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</si>
  <si>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</si>
  <si>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</si>
  <si>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</si>
  <si>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</si>
  <si>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</si>
  <si>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</si>
  <si>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</si>
  <si>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</si>
  <si>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</si>
  <si>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</si>
  <si>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</si>
  <si>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</si>
  <si>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</si>
  <si>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</si>
  <si>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</si>
  <si>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</si>
  <si>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</si>
  <si>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</si>
  <si>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</si>
  <si>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</si>
  <si>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</si>
  <si>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</si>
  <si>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</si>
  <si>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</si>
  <si>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</si>
  <si>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</si>
  <si>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</si>
  <si>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</si>
  <si>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</si>
  <si>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</si>
  <si>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</si>
  <si>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</si>
  <si>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</si>
  <si>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</si>
  <si>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</si>
  <si>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</si>
  <si>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</si>
  <si>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</si>
  <si>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</si>
  <si>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</si>
  <si>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</si>
  <si>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</si>
  <si>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</si>
  <si>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</si>
  <si>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</si>
  <si>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</si>
  <si>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</si>
  <si>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</si>
  <si>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</si>
  <si>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</si>
  <si>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</si>
  <si>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</si>
  <si>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</si>
  <si>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</si>
  <si>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</si>
  <si>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</si>
  <si>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</si>
  <si>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</si>
  <si>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</si>
  <si>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</si>
  <si>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</si>
  <si>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</si>
  <si>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</si>
  <si>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</si>
  <si>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</si>
  <si>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</si>
  <si>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</si>
  <si>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</si>
  <si>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</si>
  <si>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</si>
  <si>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</si>
  <si>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</si>
  <si>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</si>
  <si>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</si>
  <si>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</si>
  <si>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</si>
  <si>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</si>
  <si>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</si>
  <si>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</si>
  <si>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</si>
  <si>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</si>
  <si>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</si>
  <si>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</si>
  <si>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</si>
  <si>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</si>
  <si>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</si>
  <si>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</si>
  <si>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</si>
  <si>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</si>
  <si>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</si>
  <si>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</si>
  <si>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</si>
  <si>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</si>
  <si>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</si>
  <si>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</si>
  <si>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</si>
  <si>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</si>
  <si>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</si>
  <si>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</si>
  <si>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</si>
  <si>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</si>
  <si>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</si>
  <si>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</si>
  <si>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</si>
  <si>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</si>
  <si>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</si>
  <si>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</si>
  <si>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</si>
  <si>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</si>
  <si>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</si>
  <si>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</si>
  <si>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</si>
  <si>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</si>
  <si>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</si>
  <si>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</si>
  <si>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</si>
  <si>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</si>
  <si>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</si>
  <si>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</si>
  <si>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</si>
  <si>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</si>
  <si>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</si>
  <si>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</si>
  <si>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</si>
  <si>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</si>
  <si>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</si>
  <si>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</si>
  <si>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</si>
  <si>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</si>
  <si>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</si>
  <si>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</si>
  <si>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</si>
  <si>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</si>
  <si>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</si>
  <si>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</si>
  <si>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</si>
  <si>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</si>
  <si>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</si>
  <si>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</si>
  <si>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</si>
  <si>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</si>
  <si>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</si>
  <si>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</si>
  <si>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</si>
  <si>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</si>
  <si>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</si>
  <si>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</si>
  <si>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</si>
  <si>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</si>
  <si>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</si>
  <si>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</si>
  <si>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</si>
  <si>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</si>
  <si>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</si>
  <si>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</si>
  <si>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</si>
  <si>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</si>
  <si>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</si>
  <si>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</si>
  <si>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</si>
  <si>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</si>
  <si>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</si>
  <si>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</si>
  <si>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</si>
  <si>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</si>
  <si>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</si>
  <si>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</si>
  <si>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</si>
  <si>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</si>
  <si>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</si>
  <si>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</si>
  <si>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</si>
  <si>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</si>
  <si>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</si>
  <si>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</si>
  <si>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</si>
  <si>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</si>
  <si>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</si>
  <si>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</si>
  <si>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</si>
  <si>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</si>
  <si>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</si>
  <si>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</si>
  <si>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</si>
  <si>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</si>
  <si>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</si>
  <si>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</si>
  <si>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</si>
  <si>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</si>
  <si>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</si>
  <si>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</si>
  <si>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</si>
  <si>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</si>
  <si>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</si>
  <si>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</si>
  <si>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</si>
  <si>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</si>
  <si>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</si>
  <si>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</si>
  <si>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</si>
  <si>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</si>
  <si>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</si>
  <si>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</si>
  <si>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</si>
  <si>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</si>
  <si>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</si>
  <si>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</si>
  <si>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</si>
  <si>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</si>
  <si>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</si>
  <si>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</si>
  <si>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</si>
  <si>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</si>
  <si>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</si>
  <si>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</si>
  <si>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</si>
  <si>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</si>
  <si>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</si>
  <si>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</si>
  <si>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</si>
  <si>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</si>
  <si>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</si>
  <si>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</si>
  <si>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</si>
  <si>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</si>
  <si>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</si>
  <si>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</si>
  <si>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</si>
  <si>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</si>
  <si>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</si>
  <si>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</si>
  <si>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</si>
  <si>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</si>
  <si>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</si>
  <si>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</si>
  <si>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</si>
  <si>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</si>
  <si>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</si>
  <si>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</si>
  <si>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</si>
  <si>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</si>
  <si>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</si>
  <si>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</si>
  <si>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</si>
  <si>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</si>
  <si>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</si>
  <si>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</si>
  <si>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</si>
  <si>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</si>
  <si>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</si>
  <si>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</si>
  <si>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</si>
  <si>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</si>
  <si>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</si>
  <si>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</si>
  <si>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</si>
  <si>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</si>
  <si>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</si>
  <si>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</si>
  <si>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</si>
  <si>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</si>
  <si>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</si>
  <si>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</si>
  <si>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</si>
  <si>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</si>
  <si>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</si>
  <si>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</si>
  <si>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</si>
  <si>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</si>
  <si>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</si>
  <si>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</si>
  <si>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</si>
  <si>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</si>
  <si>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</si>
  <si>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</si>
  <si>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</si>
  <si>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</si>
  <si>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Информация по подписанным Фондом проектам в рамках Механизма кредитования приоритетных проектов по состоянию на   21.04.2023г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</si>
</sst>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5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6" sqref="H6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952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8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49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945</v>
      </c>
      <c r="F425" s="49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5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946</v>
      </c>
      <c r="E426" s="7" t="s">
        <v>947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5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948</v>
      </c>
      <c r="E427" s="7" t="s">
        <v>949</v>
      </c>
      <c r="F427" s="8" t="s">
        <v>8</v>
      </c>
      <c r="G427" s="7" t="s">
        <v>462</v>
      </c>
      <c r="H427" s="57">
        <v>490000000</v>
      </c>
      <c r="I427" s="58">
        <v>51000000</v>
      </c>
      <c r="J427" s="11">
        <v>44978</v>
      </c>
      <c r="K427" s="11">
        <v>44985</v>
      </c>
      <c r="L427" s="7" t="s">
        <v>22</v>
      </c>
      <c r="M427" s="53" t="s">
        <v>32</v>
      </c>
    </row>
    <row r="428" spans="1:15" s="33" customFormat="1" ht="33.75" customHeight="1" x14ac:dyDescent="0.25">
      <c r="A428" s="8">
        <f t="shared" si="6"/>
        <v>425</v>
      </c>
      <c r="B428" s="7" t="s">
        <v>142</v>
      </c>
      <c r="C428" s="7" t="s">
        <v>377</v>
      </c>
      <c r="D428" s="8" t="s">
        <v>950</v>
      </c>
      <c r="E428" s="7" t="s">
        <v>951</v>
      </c>
      <c r="F428" s="8" t="s">
        <v>123</v>
      </c>
      <c r="G428" s="7" t="s">
        <v>881</v>
      </c>
      <c r="H428" s="57">
        <v>400000000</v>
      </c>
      <c r="I428" s="58">
        <v>160000000</v>
      </c>
      <c r="J428" s="11">
        <v>44966.554479166698</v>
      </c>
      <c r="K428" s="11">
        <v>44980.808090277802</v>
      </c>
      <c r="L428" s="7" t="s">
        <v>22</v>
      </c>
      <c r="M428" s="53" t="s">
        <v>32</v>
      </c>
    </row>
    <row r="429" spans="1:15" s="33" customFormat="1" ht="33.75" customHeight="1" x14ac:dyDescent="0.25">
      <c r="A429" s="34"/>
      <c r="D429" s="34"/>
      <c r="F429" s="34"/>
      <c r="H429" s="61"/>
      <c r="I429" s="59"/>
      <c r="J429" s="62"/>
      <c r="K429" s="62"/>
      <c r="M429" s="60"/>
    </row>
    <row r="430" spans="1:15" s="33" customFormat="1" ht="22.5" customHeight="1" x14ac:dyDescent="0.25">
      <c r="D430" s="34"/>
      <c r="H430" s="61"/>
      <c r="I430" s="59"/>
      <c r="J430" s="62"/>
      <c r="K430" s="62"/>
      <c r="M430" s="60"/>
    </row>
    <row r="431" spans="1:15" s="33" customFormat="1" ht="22.5" customHeight="1" x14ac:dyDescent="0.25">
      <c r="D431" s="34"/>
      <c r="H431" s="61"/>
      <c r="I431" s="59"/>
      <c r="J431" s="62"/>
      <c r="K431" s="62"/>
      <c r="M431" s="60"/>
    </row>
    <row r="432" spans="1:15" ht="42" customHeight="1" x14ac:dyDescent="0.25">
      <c r="C432" s="1" t="s">
        <v>884</v>
      </c>
      <c r="D432" s="6">
        <v>425</v>
      </c>
      <c r="E432" s="1" t="s">
        <v>661</v>
      </c>
      <c r="H432" s="65">
        <f>SUBTOTAL(9,H4:H431)</f>
        <v>115079126185.00999</v>
      </c>
      <c r="I432" s="65">
        <f>SUBTOTAL(9,I4:I431)</f>
        <v>49643434883.730003</v>
      </c>
      <c r="L432" s="1" t="s">
        <v>661</v>
      </c>
      <c r="O432" s="1" t="s">
        <v>661</v>
      </c>
    </row>
    <row r="433" spans="3:13" ht="22.5" customHeight="1" x14ac:dyDescent="0.25">
      <c r="C433" s="1" t="s">
        <v>885</v>
      </c>
      <c r="D433" s="6">
        <v>0</v>
      </c>
    </row>
    <row r="434" spans="3:13" ht="31.5" customHeight="1" x14ac:dyDescent="0.25">
      <c r="C434" s="1" t="s">
        <v>886</v>
      </c>
      <c r="D434" s="6">
        <f>D432+D433</f>
        <v>425</v>
      </c>
      <c r="M434" s="41" t="s">
        <v>661</v>
      </c>
    </row>
    <row r="435" spans="3:13" x14ac:dyDescent="0.25">
      <c r="F435" s="1" t="s">
        <v>661</v>
      </c>
      <c r="G435" s="1" t="s">
        <v>661</v>
      </c>
      <c r="H435" s="43">
        <f>H432/1000000</f>
        <v>115079.12618501</v>
      </c>
      <c r="I435" s="44">
        <f>I432/1000000</f>
        <v>49643.434883730006</v>
      </c>
    </row>
    <row r="436" spans="3:13" x14ac:dyDescent="0.25">
      <c r="F436" s="1" t="s">
        <v>661</v>
      </c>
    </row>
    <row r="437" spans="3:13" x14ac:dyDescent="0.25">
      <c r="G437" s="41"/>
    </row>
    <row r="438" spans="3:13" x14ac:dyDescent="0.25">
      <c r="G438" s="41"/>
      <c r="I438" s="44"/>
    </row>
    <row r="439" spans="3:13" x14ac:dyDescent="0.25">
      <c r="G439" s="41"/>
      <c r="H439" s="43">
        <f>H432/1000000000</f>
        <v>115.07912618501</v>
      </c>
      <c r="I439" s="44">
        <f>I432/1000000000</f>
        <v>49.643434883730002</v>
      </c>
    </row>
    <row r="440" spans="3:13" x14ac:dyDescent="0.25">
      <c r="F440" s="43"/>
      <c r="G440" s="43"/>
      <c r="H440" s="43"/>
      <c r="I440" s="44"/>
    </row>
    <row r="441" spans="3:13" x14ac:dyDescent="0.25">
      <c r="F441" s="1" t="s">
        <v>661</v>
      </c>
      <c r="G441" s="1" t="s">
        <v>661</v>
      </c>
    </row>
    <row r="442" spans="3:13" x14ac:dyDescent="0.25">
      <c r="E442" s="1" t="s">
        <v>661</v>
      </c>
      <c r="F442" s="41" t="s">
        <v>661</v>
      </c>
      <c r="G442" s="41"/>
      <c r="H442" s="43"/>
      <c r="I442" s="44"/>
    </row>
    <row r="443" spans="3:13" x14ac:dyDescent="0.25">
      <c r="E443" s="1" t="s">
        <v>661</v>
      </c>
      <c r="G443" s="1" t="s">
        <v>661</v>
      </c>
      <c r="H443" s="1" t="s">
        <v>661</v>
      </c>
    </row>
    <row r="444" spans="3:13" x14ac:dyDescent="0.25">
      <c r="D444" s="6" t="s">
        <v>661</v>
      </c>
      <c r="F444" s="41"/>
      <c r="G444" s="41"/>
    </row>
    <row r="445" spans="3:13" x14ac:dyDescent="0.25">
      <c r="F445" s="41"/>
      <c r="G445" s="41" t="s">
        <v>661</v>
      </c>
    </row>
    <row r="446" spans="3:13" x14ac:dyDescent="0.25">
      <c r="D446" s="6" t="s">
        <v>661</v>
      </c>
      <c r="F446" s="43"/>
      <c r="G446" s="43" t="s">
        <v>661</v>
      </c>
      <c r="H446" s="43"/>
      <c r="I446" s="44"/>
    </row>
    <row r="447" spans="3:13" x14ac:dyDescent="0.25">
      <c r="H447" s="41"/>
      <c r="I447" s="42"/>
    </row>
    <row r="448" spans="3:13" x14ac:dyDescent="0.25">
      <c r="E448" s="1" t="s">
        <v>661</v>
      </c>
      <c r="F448" s="1" t="s">
        <v>661</v>
      </c>
      <c r="G448" s="41"/>
      <c r="H448" s="41" t="s">
        <v>661</v>
      </c>
      <c r="I448" s="42"/>
    </row>
    <row r="451" spans="6:10" x14ac:dyDescent="0.25">
      <c r="G451" s="1" t="s">
        <v>661</v>
      </c>
    </row>
    <row r="452" spans="6:10" x14ac:dyDescent="0.25">
      <c r="F452" s="1" t="s">
        <v>661</v>
      </c>
      <c r="H452" s="43"/>
      <c r="I452" s="43"/>
      <c r="J452" s="1" t="s">
        <v>661</v>
      </c>
    </row>
    <row r="453" spans="6:10" x14ac:dyDescent="0.25">
      <c r="H453" s="41"/>
      <c r="I453" s="42"/>
    </row>
    <row r="456" spans="6:10" x14ac:dyDescent="0.25">
      <c r="G456" s="1" t="s">
        <v>661</v>
      </c>
      <c r="H456" s="41"/>
      <c r="I456" s="41"/>
    </row>
    <row r="457" spans="6:10" x14ac:dyDescent="0.25">
      <c r="H457" s="1" t="s">
        <v>661</v>
      </c>
    </row>
    <row r="459" spans="6:10" x14ac:dyDescent="0.25">
      <c r="G459" s="1" t="s">
        <v>661</v>
      </c>
    </row>
    <row r="461" spans="6:10" x14ac:dyDescent="0.25">
      <c r="I461" s="6" t="s">
        <v>661</v>
      </c>
    </row>
    <row r="465" spans="7:7" x14ac:dyDescent="0.25">
      <c r="G465" s="1" t="s">
        <v>661</v>
      </c>
    </row>
  </sheetData>
  <autoFilter ref="A2:M428"/>
  <mergeCells count="1">
    <mergeCell ref="A1:M1"/>
  </mergeCells>
  <conditionalFormatting sqref="H435:I43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2023-04-28T08:42:09Z</dcterms:modified>
</cp:coreProperties>
</file>